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talovaj\Desktop\"/>
    </mc:Choice>
  </mc:AlternateContent>
  <bookViews>
    <workbookView xWindow="240" yWindow="345" windowWidth="19320" windowHeight="7785"/>
  </bookViews>
  <sheets>
    <sheet name="výkaz2022" sheetId="3" r:id="rId1"/>
    <sheet name="bilance" sheetId="4" r:id="rId2"/>
    <sheet name="výstava,členské" sheetId="2" r:id="rId3"/>
  </sheets>
  <calcPr calcId="162913"/>
</workbook>
</file>

<file path=xl/calcChain.xml><?xml version="1.0" encoding="utf-8"?>
<calcChain xmlns="http://schemas.openxmlformats.org/spreadsheetml/2006/main">
  <c r="F33" i="2" l="1"/>
  <c r="D33" i="2"/>
  <c r="D18" i="3"/>
  <c r="D19" i="3"/>
  <c r="D20" i="3"/>
  <c r="D21" i="3"/>
  <c r="D22" i="3"/>
  <c r="D23" i="3"/>
  <c r="D24" i="3"/>
  <c r="D26" i="3"/>
  <c r="C12" i="3"/>
  <c r="B12" i="3"/>
  <c r="D11" i="3" l="1"/>
  <c r="D10" i="3"/>
  <c r="D9" i="3"/>
  <c r="D8" i="3"/>
  <c r="D7" i="3"/>
  <c r="D14" i="3" l="1"/>
  <c r="C36" i="3" l="1"/>
  <c r="E33" i="4" l="1"/>
  <c r="D6" i="3" l="1"/>
  <c r="E21" i="4" l="1"/>
  <c r="E40" i="4" l="1"/>
  <c r="E13" i="4"/>
  <c r="C13" i="4"/>
  <c r="C27" i="3"/>
  <c r="B27" i="3"/>
  <c r="B28" i="3" s="1"/>
  <c r="B16" i="3"/>
  <c r="D27" i="3" l="1"/>
  <c r="C28" i="3"/>
  <c r="C16" i="3"/>
  <c r="D16" i="3" s="1"/>
  <c r="D12" i="3"/>
  <c r="B29" i="3"/>
  <c r="C29" i="3" l="1"/>
  <c r="D29" i="3" s="1"/>
</calcChain>
</file>

<file path=xl/sharedStrings.xml><?xml version="1.0" encoding="utf-8"?>
<sst xmlns="http://schemas.openxmlformats.org/spreadsheetml/2006/main" count="145" uniqueCount="138">
  <si>
    <t>Položka</t>
  </si>
  <si>
    <t>Skutečnost</t>
  </si>
  <si>
    <t>Poznámka</t>
  </si>
  <si>
    <t>A.Příjmy-Zdroje</t>
  </si>
  <si>
    <t>1.Členské příspěvky</t>
  </si>
  <si>
    <t>2.Příspěvky od PK ČKS</t>
  </si>
  <si>
    <t>3.Platby od poboček</t>
  </si>
  <si>
    <t>B.Výdaje</t>
  </si>
  <si>
    <t>Hotovost v pokladně</t>
  </si>
  <si>
    <t xml:space="preserve"> </t>
  </si>
  <si>
    <t>Přehled o úhradě členských příspěvků a poplatků z výstav</t>
  </si>
  <si>
    <t>Členské příspěvky</t>
  </si>
  <si>
    <t>Výstavy</t>
  </si>
  <si>
    <t>Identif.číslo</t>
  </si>
  <si>
    <t>Počet členů</t>
  </si>
  <si>
    <t>Datum konání</t>
  </si>
  <si>
    <t>Uhrazeno</t>
  </si>
  <si>
    <t>Kč</t>
  </si>
  <si>
    <t>Praha</t>
  </si>
  <si>
    <t>01</t>
  </si>
  <si>
    <t>Středočeská</t>
  </si>
  <si>
    <t>02</t>
  </si>
  <si>
    <t>Jihočeská</t>
  </si>
  <si>
    <t>03</t>
  </si>
  <si>
    <t>Západočeská</t>
  </si>
  <si>
    <t>04</t>
  </si>
  <si>
    <t>Ústecká</t>
  </si>
  <si>
    <t>05</t>
  </si>
  <si>
    <t>Liberecká</t>
  </si>
  <si>
    <t>06</t>
  </si>
  <si>
    <t>Východočeská</t>
  </si>
  <si>
    <t>07</t>
  </si>
  <si>
    <t>Jihomoravská</t>
  </si>
  <si>
    <t>08</t>
  </si>
  <si>
    <t>Jesenická</t>
  </si>
  <si>
    <t>09</t>
  </si>
  <si>
    <t>Beskydská</t>
  </si>
  <si>
    <t>10</t>
  </si>
  <si>
    <t>Podbrdská</t>
  </si>
  <si>
    <t>11</t>
  </si>
  <si>
    <t>Praha-východ</t>
  </si>
  <si>
    <t>12</t>
  </si>
  <si>
    <t>Olomoucká</t>
  </si>
  <si>
    <t>13</t>
  </si>
  <si>
    <t>C e l k e m</t>
  </si>
  <si>
    <t xml:space="preserve">                     Úhrada poplatků z výstav do 14 dnů po konání výstavy</t>
  </si>
  <si>
    <t>4.Příspěvky z výstav</t>
  </si>
  <si>
    <t xml:space="preserve">                   V ý k a z    o   s t a v u   f i n a n č n í c h   p r o s t ř e d k ů</t>
  </si>
  <si>
    <t>Schválený rozpočet</t>
  </si>
  <si>
    <t xml:space="preserve">% čerpání </t>
  </si>
  <si>
    <t>Zdroje KCHK celkem</t>
  </si>
  <si>
    <t>Vlastní výdaje</t>
  </si>
  <si>
    <t>VÝDAJE celkem</t>
  </si>
  <si>
    <t>C.JMĚNÍ</t>
  </si>
  <si>
    <t>C.Jmění:</t>
  </si>
  <si>
    <t>v Kč</t>
  </si>
  <si>
    <t>aktiva</t>
  </si>
  <si>
    <t>pasiva</t>
  </si>
  <si>
    <t>3) Pohledávky</t>
  </si>
  <si>
    <t>5) Neuhr.faktury</t>
  </si>
  <si>
    <t>7) Závazky</t>
  </si>
  <si>
    <t>Celkem</t>
  </si>
  <si>
    <t>Komentář</t>
  </si>
  <si>
    <t>PŘÍJMY</t>
  </si>
  <si>
    <t>VÝDAJE</t>
  </si>
  <si>
    <t>Úhrada domény KCHK</t>
  </si>
  <si>
    <t>viz bilance-Komentář bod 4)</t>
  </si>
  <si>
    <t>Dotace ČKS-sport</t>
  </si>
  <si>
    <t xml:space="preserve">1) Příspěvky od ČKS - Plemenná kniha </t>
  </si>
  <si>
    <t>5.Platby za diplomy</t>
  </si>
  <si>
    <t>6.Ostatní příjmy</t>
  </si>
  <si>
    <t xml:space="preserve">Uhrazeno </t>
  </si>
  <si>
    <t>bez ČKŠ</t>
  </si>
  <si>
    <t>1.Cestovní náhrady</t>
  </si>
  <si>
    <t>2.Drobná vydání</t>
  </si>
  <si>
    <t>3.Chovat.akce</t>
  </si>
  <si>
    <t>4.Výcvik</t>
  </si>
  <si>
    <t>5.Spoje</t>
  </si>
  <si>
    <t>6.Čl.příspěvky do ČKS</t>
  </si>
  <si>
    <t>7.Čl.příspěvky do ISPU</t>
  </si>
  <si>
    <t>8.Tiskopisy kynologické</t>
  </si>
  <si>
    <t>9.Ostatní výdaje</t>
  </si>
  <si>
    <t>viz bilance-Komentář bod 2)</t>
  </si>
  <si>
    <t>viz bilance-Komentář bod 3)</t>
  </si>
  <si>
    <t>ČS poplatky, pojištění karty</t>
  </si>
  <si>
    <t>viz bilance-Komentář bod 1)</t>
  </si>
  <si>
    <t>viz přehled-výstava,členské</t>
  </si>
  <si>
    <t>3) Výcvik:</t>
  </si>
  <si>
    <t>Název pobočky</t>
  </si>
  <si>
    <t xml:space="preserve">        prostředků  P KCHK ČR 1927</t>
  </si>
  <si>
    <t>MR kníračů</t>
  </si>
  <si>
    <t>Dotace ČKS na činnost</t>
  </si>
  <si>
    <t>Zálohy</t>
  </si>
  <si>
    <t>Jana Dostálová</t>
  </si>
  <si>
    <t>Vlastní příjmy r.2021</t>
  </si>
  <si>
    <t>Poč.zůstatek k 1.1.2021</t>
  </si>
  <si>
    <t>Startovné MS ISPU</t>
  </si>
  <si>
    <t>Zůstatek BÚ k 31.12.2022</t>
  </si>
  <si>
    <t>Celkem jmění k 31.12.2022</t>
  </si>
  <si>
    <t>V Olomouci 31.12.2022</t>
  </si>
  <si>
    <t>Z á v ě r e č n á   b i l a n c e   r. 2022</t>
  </si>
  <si>
    <t>1) Poč.zůstatek 1.1.2022</t>
  </si>
  <si>
    <t>2) Příjmy r. 2022</t>
  </si>
  <si>
    <t>4) Výdaje r. 2022</t>
  </si>
  <si>
    <t>6) Zůstatek k 31.12.2022</t>
  </si>
  <si>
    <t>vratka dotace</t>
  </si>
  <si>
    <t xml:space="preserve">                předsednictva KCHK ČR 1927 dle účetní uzávěrky ke dni 31.12.2022</t>
  </si>
  <si>
    <r>
      <rPr>
        <sz val="11"/>
        <color theme="1"/>
        <rFont val="Calibri"/>
        <family val="2"/>
        <charset val="238"/>
        <scheme val="minor"/>
      </rPr>
      <t>2) V částce</t>
    </r>
    <r>
      <rPr>
        <b/>
        <sz val="11"/>
        <color theme="1"/>
        <rFont val="Calibri"/>
        <family val="2"/>
        <charset val="238"/>
        <scheme val="minor"/>
      </rPr>
      <t xml:space="preserve"> Kč 11.236,- </t>
    </r>
    <r>
      <rPr>
        <sz val="11"/>
        <color theme="1"/>
        <rFont val="Calibri"/>
        <family val="2"/>
        <charset val="238"/>
        <scheme val="minor"/>
      </rPr>
      <t>Ostatní příjmy je zahrnuto:</t>
    </r>
  </si>
  <si>
    <t>Soustředění kníračů</t>
  </si>
  <si>
    <t>Stopaři</t>
  </si>
  <si>
    <t>Dotace KCHK MS ISPU</t>
  </si>
  <si>
    <t>Bundy pro reprazentanty MS ISPU</t>
  </si>
  <si>
    <t>Odměna za para-agility 2022</t>
  </si>
  <si>
    <r>
      <t xml:space="preserve">4) V částce </t>
    </r>
    <r>
      <rPr>
        <b/>
        <sz val="10"/>
        <rFont val="Arial CE"/>
        <charset val="238"/>
      </rPr>
      <t>Kč 9.303,-</t>
    </r>
    <r>
      <rPr>
        <sz val="10"/>
        <rFont val="Arial CE"/>
        <family val="2"/>
        <charset val="238"/>
      </rPr>
      <t xml:space="preserve"> ostatní výdaje je zahrnuto:</t>
    </r>
  </si>
  <si>
    <t>Pronájem místnosti schůze a školení</t>
  </si>
  <si>
    <t>Služby Dogoffice</t>
  </si>
  <si>
    <t>2.4.2022</t>
  </si>
  <si>
    <t>15.10.2022</t>
  </si>
  <si>
    <t>Celostátní speciální (Vítěz CSV)</t>
  </si>
  <si>
    <t>3.9.2022</t>
  </si>
  <si>
    <t>5.3.2022</t>
  </si>
  <si>
    <t>1.10.2022</t>
  </si>
  <si>
    <t>28.9.2022</t>
  </si>
  <si>
    <t>28.5.2022</t>
  </si>
  <si>
    <t>17.9.2022</t>
  </si>
  <si>
    <t>7.5.2022</t>
  </si>
  <si>
    <t>21.5.2022</t>
  </si>
  <si>
    <t>Celostátní klubová (Klubový vítěz)</t>
  </si>
  <si>
    <t>10.9.2022</t>
  </si>
  <si>
    <t>11.6.2022</t>
  </si>
  <si>
    <t>8.5.2022</t>
  </si>
  <si>
    <t>3.12.2022</t>
  </si>
  <si>
    <t>18.6.2022</t>
  </si>
  <si>
    <t xml:space="preserve">    pobočnými spolky KCHK ČR 1927 k 31.12.2022</t>
  </si>
  <si>
    <t>Poznámka: Úhrada čl. příspěvků má být pobočkami zaplacena nejpozději do 28.2.2022</t>
  </si>
  <si>
    <t>vratná úhrada služby Dogoffice*</t>
  </si>
  <si>
    <t>* Kč 100,- neuhrazen poplatek za sl.Dogoffice-Západočeský pob.sp.</t>
  </si>
  <si>
    <t>Odměny repre MS ISPU r.2021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</si>
</sst>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8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2" fillId="0" borderId="5" xfId="1" applyFont="1" applyBorder="1"/>
    <xf numFmtId="0" fontId="2" fillId="0" borderId="5" xfId="1" applyFont="1" applyFill="1" applyBorder="1"/>
    <xf numFmtId="0" fontId="1" fillId="0" borderId="0" xfId="2"/>
    <xf numFmtId="0" fontId="4" fillId="0" borderId="0" xfId="2" applyFont="1"/>
    <xf numFmtId="49" fontId="4" fillId="0" borderId="0" xfId="2" applyNumberFormat="1" applyFont="1"/>
    <xf numFmtId="4" fontId="4" fillId="0" borderId="0" xfId="2" applyNumberFormat="1" applyFont="1"/>
    <xf numFmtId="0" fontId="6" fillId="0" borderId="0" xfId="2" applyFont="1"/>
    <xf numFmtId="0" fontId="7" fillId="0" borderId="0" xfId="2" applyFont="1"/>
    <xf numFmtId="49" fontId="4" fillId="0" borderId="2" xfId="2" applyNumberFormat="1" applyFont="1" applyBorder="1"/>
    <xf numFmtId="49" fontId="4" fillId="0" borderId="3" xfId="2" applyNumberFormat="1" applyFont="1" applyBorder="1"/>
    <xf numFmtId="0" fontId="1" fillId="0" borderId="8" xfId="2" applyBorder="1"/>
    <xf numFmtId="0" fontId="3" fillId="0" borderId="9" xfId="2" applyFont="1" applyBorder="1"/>
    <xf numFmtId="0" fontId="1" fillId="0" borderId="10" xfId="2" applyBorder="1"/>
    <xf numFmtId="49" fontId="4" fillId="0" borderId="11" xfId="2" applyNumberFormat="1" applyFont="1" applyBorder="1"/>
    <xf numFmtId="49" fontId="4" fillId="0" borderId="16" xfId="2" applyNumberFormat="1" applyFont="1" applyBorder="1"/>
    <xf numFmtId="49" fontId="4" fillId="0" borderId="17" xfId="2" applyNumberFormat="1" applyFont="1" applyBorder="1" applyAlignment="1">
      <alignment horizontal="center"/>
    </xf>
    <xf numFmtId="49" fontId="4" fillId="0" borderId="19" xfId="2" applyNumberFormat="1" applyFont="1" applyBorder="1" applyAlignment="1">
      <alignment horizontal="center"/>
    </xf>
    <xf numFmtId="49" fontId="4" fillId="0" borderId="17" xfId="2" applyNumberFormat="1" applyFont="1" applyBorder="1"/>
    <xf numFmtId="49" fontId="4" fillId="0" borderId="18" xfId="2" applyNumberFormat="1" applyFont="1" applyBorder="1" applyAlignment="1">
      <alignment horizontal="center"/>
    </xf>
    <xf numFmtId="0" fontId="4" fillId="0" borderId="16" xfId="2" applyFont="1" applyBorder="1"/>
    <xf numFmtId="0" fontId="4" fillId="0" borderId="17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49" fontId="4" fillId="0" borderId="20" xfId="2" applyNumberFormat="1" applyFont="1" applyBorder="1" applyAlignment="1"/>
    <xf numFmtId="0" fontId="5" fillId="0" borderId="0" xfId="2" applyFont="1"/>
    <xf numFmtId="49" fontId="5" fillId="0" borderId="0" xfId="2" applyNumberFormat="1" applyFont="1"/>
    <xf numFmtId="4" fontId="5" fillId="0" borderId="0" xfId="2" applyNumberFormat="1" applyFont="1"/>
    <xf numFmtId="0" fontId="5" fillId="0" borderId="25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2" fillId="0" borderId="26" xfId="1" applyFont="1" applyFill="1" applyBorder="1"/>
    <xf numFmtId="0" fontId="3" fillId="0" borderId="0" xfId="0" applyFont="1"/>
    <xf numFmtId="0" fontId="3" fillId="0" borderId="28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5" xfId="0" applyFont="1" applyFill="1" applyBorder="1"/>
    <xf numFmtId="0" fontId="4" fillId="0" borderId="5" xfId="0" applyFont="1" applyBorder="1"/>
    <xf numFmtId="0" fontId="2" fillId="0" borderId="4" xfId="0" applyFont="1" applyFill="1" applyBorder="1"/>
    <xf numFmtId="0" fontId="3" fillId="0" borderId="28" xfId="0" applyFont="1" applyFill="1" applyBorder="1"/>
    <xf numFmtId="0" fontId="0" fillId="0" borderId="28" xfId="0" applyBorder="1"/>
    <xf numFmtId="0" fontId="2" fillId="0" borderId="0" xfId="0" applyFont="1" applyFill="1" applyBorder="1"/>
    <xf numFmtId="4" fontId="2" fillId="0" borderId="0" xfId="0" applyNumberFormat="1" applyFont="1"/>
    <xf numFmtId="0" fontId="3" fillId="0" borderId="0" xfId="0" applyFont="1" applyFill="1" applyBorder="1"/>
    <xf numFmtId="4" fontId="3" fillId="0" borderId="0" xfId="0" applyNumberFormat="1" applyFont="1"/>
    <xf numFmtId="0" fontId="2" fillId="0" borderId="0" xfId="0" applyFont="1"/>
    <xf numFmtId="0" fontId="0" fillId="0" borderId="2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4" fontId="0" fillId="0" borderId="0" xfId="0" applyNumberFormat="1"/>
    <xf numFmtId="0" fontId="0" fillId="0" borderId="31" xfId="0" applyBorder="1"/>
    <xf numFmtId="4" fontId="0" fillId="0" borderId="31" xfId="0" applyNumberFormat="1" applyBorder="1"/>
    <xf numFmtId="0" fontId="0" fillId="0" borderId="0" xfId="0" applyFill="1" applyBorder="1"/>
    <xf numFmtId="0" fontId="0" fillId="0" borderId="0" xfId="0" applyBorder="1"/>
    <xf numFmtId="4" fontId="2" fillId="0" borderId="0" xfId="0" applyNumberFormat="1" applyFont="1" applyBorder="1"/>
    <xf numFmtId="4" fontId="0" fillId="0" borderId="27" xfId="0" applyNumberFormat="1" applyBorder="1"/>
    <xf numFmtId="4" fontId="3" fillId="0" borderId="0" xfId="0" applyNumberFormat="1" applyFont="1" applyBorder="1"/>
    <xf numFmtId="0" fontId="2" fillId="0" borderId="27" xfId="0" applyFont="1" applyBorder="1"/>
    <xf numFmtId="49" fontId="11" fillId="0" borderId="11" xfId="2" applyNumberFormat="1" applyFont="1" applyBorder="1"/>
    <xf numFmtId="0" fontId="3" fillId="0" borderId="29" xfId="0" applyFont="1" applyFill="1" applyBorder="1" applyAlignment="1">
      <alignment horizontal="left"/>
    </xf>
    <xf numFmtId="0" fontId="13" fillId="0" borderId="6" xfId="0" applyFont="1" applyBorder="1"/>
    <xf numFmtId="0" fontId="3" fillId="0" borderId="8" xfId="0" applyFont="1" applyBorder="1" applyAlignment="1">
      <alignment horizontal="center"/>
    </xf>
    <xf numFmtId="0" fontId="13" fillId="0" borderId="5" xfId="0" applyFont="1" applyBorder="1"/>
    <xf numFmtId="4" fontId="4" fillId="0" borderId="2" xfId="2" applyNumberFormat="1" applyFont="1" applyFill="1" applyBorder="1" applyAlignment="1">
      <alignment horizontal="center"/>
    </xf>
    <xf numFmtId="4" fontId="4" fillId="0" borderId="11" xfId="2" applyNumberFormat="1" applyFont="1" applyFill="1" applyBorder="1" applyAlignment="1">
      <alignment horizontal="center"/>
    </xf>
    <xf numFmtId="4" fontId="4" fillId="0" borderId="7" xfId="2" applyNumberFormat="1" applyFont="1" applyFill="1" applyBorder="1" applyAlignment="1">
      <alignment horizontal="center"/>
    </xf>
    <xf numFmtId="4" fontId="8" fillId="0" borderId="2" xfId="2" applyNumberFormat="1" applyFont="1" applyFill="1" applyBorder="1" applyAlignment="1">
      <alignment horizontal="center"/>
    </xf>
    <xf numFmtId="4" fontId="4" fillId="0" borderId="24" xfId="2" applyNumberFormat="1" applyFont="1" applyFill="1" applyBorder="1" applyAlignment="1">
      <alignment horizontal="center"/>
    </xf>
    <xf numFmtId="4" fontId="0" fillId="0" borderId="0" xfId="0" applyNumberFormat="1" applyFill="1"/>
    <xf numFmtId="49" fontId="10" fillId="0" borderId="7" xfId="2" applyNumberFormat="1" applyFont="1" applyBorder="1"/>
    <xf numFmtId="49" fontId="9" fillId="0" borderId="7" xfId="2" applyNumberFormat="1" applyFont="1" applyBorder="1"/>
    <xf numFmtId="0" fontId="12" fillId="0" borderId="0" xfId="0" applyFont="1" applyBorder="1"/>
    <xf numFmtId="0" fontId="0" fillId="0" borderId="6" xfId="0" applyBorder="1"/>
    <xf numFmtId="0" fontId="15" fillId="0" borderId="0" xfId="0" applyFont="1" applyFill="1" applyBorder="1"/>
    <xf numFmtId="0" fontId="3" fillId="0" borderId="28" xfId="0" applyFont="1" applyBorder="1" applyAlignment="1">
      <alignment horizontal="center" wrapText="1"/>
    </xf>
    <xf numFmtId="0" fontId="2" fillId="0" borderId="32" xfId="1" applyFont="1" applyFill="1" applyBorder="1"/>
    <xf numFmtId="0" fontId="4" fillId="0" borderId="34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49" fontId="16" fillId="0" borderId="11" xfId="2" applyNumberFormat="1" applyFont="1" applyBorder="1"/>
    <xf numFmtId="4" fontId="4" fillId="0" borderId="36" xfId="2" applyNumberFormat="1" applyFont="1" applyBorder="1" applyAlignment="1">
      <alignment horizontal="center"/>
    </xf>
    <xf numFmtId="49" fontId="17" fillId="0" borderId="2" xfId="2" applyNumberFormat="1" applyFont="1" applyBorder="1"/>
    <xf numFmtId="49" fontId="9" fillId="0" borderId="11" xfId="2" applyNumberFormat="1" applyFont="1" applyBorder="1"/>
    <xf numFmtId="0" fontId="5" fillId="0" borderId="38" xfId="2" applyFont="1" applyBorder="1"/>
    <xf numFmtId="49" fontId="4" fillId="0" borderId="25" xfId="2" applyNumberFormat="1" applyFont="1" applyBorder="1" applyAlignment="1">
      <alignment horizontal="center"/>
    </xf>
    <xf numFmtId="4" fontId="5" fillId="0" borderId="10" xfId="2" applyNumberFormat="1" applyFont="1" applyBorder="1"/>
    <xf numFmtId="49" fontId="4" fillId="0" borderId="10" xfId="2" applyNumberFormat="1" applyFont="1" applyBorder="1"/>
    <xf numFmtId="0" fontId="18" fillId="0" borderId="0" xfId="2" applyFont="1"/>
    <xf numFmtId="0" fontId="4" fillId="0" borderId="21" xfId="2" applyFont="1" applyBorder="1" applyAlignment="1">
      <alignment horizontal="center"/>
    </xf>
    <xf numFmtId="0" fontId="4" fillId="0" borderId="12" xfId="2" applyFont="1" applyBorder="1"/>
    <xf numFmtId="0" fontId="4" fillId="0" borderId="14" xfId="2" applyFont="1" applyBorder="1" applyAlignment="1">
      <alignment wrapText="1"/>
    </xf>
    <xf numFmtId="0" fontId="4" fillId="0" borderId="15" xfId="2" applyFont="1" applyBorder="1"/>
    <xf numFmtId="0" fontId="4" fillId="0" borderId="14" xfId="2" applyFont="1" applyBorder="1"/>
    <xf numFmtId="49" fontId="4" fillId="0" borderId="18" xfId="2" applyNumberFormat="1" applyFont="1" applyBorder="1"/>
    <xf numFmtId="0" fontId="4" fillId="0" borderId="13" xfId="2" applyFont="1" applyBorder="1"/>
    <xf numFmtId="49" fontId="4" fillId="0" borderId="7" xfId="2" applyNumberFormat="1" applyFont="1" applyBorder="1"/>
    <xf numFmtId="49" fontId="5" fillId="0" borderId="7" xfId="2" applyNumberFormat="1" applyFont="1" applyBorder="1"/>
    <xf numFmtId="4" fontId="4" fillId="0" borderId="39" xfId="2" applyNumberFormat="1" applyFont="1" applyFill="1" applyBorder="1" applyAlignment="1">
      <alignment horizontal="center"/>
    </xf>
    <xf numFmtId="4" fontId="10" fillId="0" borderId="2" xfId="2" applyNumberFormat="1" applyFont="1" applyBorder="1" applyAlignment="1">
      <alignment horizontal="left"/>
    </xf>
    <xf numFmtId="0" fontId="13" fillId="0" borderId="2" xfId="0" applyFont="1" applyBorder="1"/>
    <xf numFmtId="0" fontId="0" fillId="0" borderId="33" xfId="0" applyFill="1" applyBorder="1"/>
    <xf numFmtId="0" fontId="3" fillId="0" borderId="10" xfId="0" applyFont="1" applyBorder="1" applyAlignment="1">
      <alignment horizontal="center"/>
    </xf>
    <xf numFmtId="0" fontId="0" fillId="0" borderId="1" xfId="0" applyBorder="1"/>
    <xf numFmtId="0" fontId="13" fillId="0" borderId="3" xfId="0" applyFont="1" applyBorder="1"/>
    <xf numFmtId="0" fontId="2" fillId="0" borderId="27" xfId="0" applyFont="1" applyFill="1" applyBorder="1"/>
    <xf numFmtId="4" fontId="0" fillId="0" borderId="0" xfId="0" applyNumberFormat="1" applyFont="1" applyFill="1" applyBorder="1"/>
    <xf numFmtId="4" fontId="0" fillId="0" borderId="27" xfId="0" applyNumberFormat="1" applyFont="1" applyFill="1" applyBorder="1"/>
    <xf numFmtId="49" fontId="5" fillId="0" borderId="22" xfId="2" applyNumberFormat="1" applyFont="1" applyBorder="1"/>
    <xf numFmtId="49" fontId="5" fillId="0" borderId="11" xfId="2" applyNumberFormat="1" applyFont="1" applyBorder="1"/>
    <xf numFmtId="4" fontId="4" fillId="0" borderId="35" xfId="2" applyNumberFormat="1" applyFont="1" applyBorder="1" applyAlignment="1">
      <alignment horizontal="center"/>
    </xf>
    <xf numFmtId="49" fontId="10" fillId="0" borderId="24" xfId="2" applyNumberFormat="1" applyFont="1" applyBorder="1" applyAlignment="1">
      <alignment wrapText="1"/>
    </xf>
    <xf numFmtId="49" fontId="10" fillId="0" borderId="22" xfId="2" applyNumberFormat="1" applyFont="1" applyBorder="1" applyAlignment="1">
      <alignment wrapText="1"/>
    </xf>
    <xf numFmtId="4" fontId="4" fillId="0" borderId="37" xfId="2" applyNumberFormat="1" applyFont="1" applyBorder="1" applyAlignment="1">
      <alignment horizontal="center"/>
    </xf>
    <xf numFmtId="4" fontId="22" fillId="0" borderId="29" xfId="0" applyNumberFormat="1" applyFont="1" applyBorder="1" applyAlignment="1">
      <alignment horizontal="right"/>
    </xf>
    <xf numFmtId="4" fontId="22" fillId="0" borderId="5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0" fillId="0" borderId="5" xfId="0" applyNumberFormat="1" applyFont="1" applyBorder="1" applyAlignment="1">
      <alignment horizontal="right"/>
    </xf>
    <xf numFmtId="4" fontId="20" fillId="0" borderId="4" xfId="0" applyNumberFormat="1" applyFont="1" applyBorder="1" applyAlignment="1">
      <alignment horizontal="right"/>
    </xf>
    <xf numFmtId="0" fontId="22" fillId="0" borderId="0" xfId="0" applyFont="1"/>
    <xf numFmtId="0" fontId="19" fillId="0" borderId="0" xfId="0" applyFont="1" applyFill="1" applyBorder="1"/>
    <xf numFmtId="4" fontId="22" fillId="0" borderId="0" xfId="0" applyNumberFormat="1" applyFont="1"/>
    <xf numFmtId="0" fontId="22" fillId="0" borderId="0" xfId="0" applyFont="1" applyFill="1" applyBorder="1"/>
    <xf numFmtId="0" fontId="19" fillId="0" borderId="0" xfId="0" applyFont="1"/>
    <xf numFmtId="0" fontId="20" fillId="0" borderId="0" xfId="0" applyFont="1"/>
    <xf numFmtId="4" fontId="23" fillId="0" borderId="0" xfId="0" applyNumberFormat="1" applyFont="1"/>
    <xf numFmtId="4" fontId="20" fillId="0" borderId="5" xfId="0" applyNumberFormat="1" applyFont="1" applyBorder="1" applyAlignment="1">
      <alignment horizontal="center"/>
    </xf>
    <xf numFmtId="4" fontId="20" fillId="0" borderId="4" xfId="0" applyNumberFormat="1" applyFont="1" applyFill="1" applyBorder="1" applyAlignment="1"/>
    <xf numFmtId="4" fontId="19" fillId="0" borderId="0" xfId="1" applyNumberFormat="1" applyFont="1" applyBorder="1" applyAlignment="1">
      <alignment horizontal="right"/>
    </xf>
    <xf numFmtId="4" fontId="4" fillId="0" borderId="23" xfId="2" applyNumberFormat="1" applyFont="1" applyBorder="1" applyAlignment="1">
      <alignment horizontal="center"/>
    </xf>
    <xf numFmtId="49" fontId="8" fillId="0" borderId="21" xfId="2" applyNumberFormat="1" applyFont="1" applyBorder="1" applyAlignment="1">
      <alignment horizontal="center"/>
    </xf>
    <xf numFmtId="49" fontId="9" fillId="0" borderId="14" xfId="2" applyNumberFormat="1" applyFont="1" applyBorder="1" applyAlignment="1">
      <alignment horizontal="center"/>
    </xf>
    <xf numFmtId="49" fontId="10" fillId="0" borderId="2" xfId="2" applyNumberFormat="1" applyFont="1" applyBorder="1"/>
    <xf numFmtId="4" fontId="8" fillId="0" borderId="36" xfId="2" applyNumberFormat="1" applyFont="1" applyBorder="1" applyAlignment="1">
      <alignment horizontal="center"/>
    </xf>
    <xf numFmtId="4" fontId="9" fillId="0" borderId="37" xfId="2" applyNumberFormat="1" applyFont="1" applyBorder="1" applyAlignment="1">
      <alignment horizontal="center"/>
    </xf>
    <xf numFmtId="4" fontId="8" fillId="0" borderId="35" xfId="2" applyNumberFormat="1" applyFont="1" applyBorder="1" applyAlignment="1">
      <alignment horizontal="center"/>
    </xf>
    <xf numFmtId="4" fontId="5" fillId="0" borderId="40" xfId="2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4" fontId="4" fillId="0" borderId="6" xfId="1" applyNumberFormat="1" applyFont="1" applyFill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4" fontId="24" fillId="0" borderId="5" xfId="0" applyNumberFormat="1" applyFont="1" applyBorder="1" applyAlignment="1">
      <alignment horizontal="right"/>
    </xf>
    <xf numFmtId="4" fontId="25" fillId="0" borderId="5" xfId="1" applyNumberFormat="1" applyFont="1" applyBorder="1" applyAlignment="1">
      <alignment horizontal="right"/>
    </xf>
    <xf numFmtId="4" fontId="25" fillId="0" borderId="6" xfId="1" applyNumberFormat="1" applyFont="1" applyBorder="1" applyAlignment="1">
      <alignment horizontal="right"/>
    </xf>
    <xf numFmtId="4" fontId="24" fillId="0" borderId="4" xfId="0" applyNumberFormat="1" applyFont="1" applyBorder="1" applyAlignment="1">
      <alignment horizontal="right"/>
    </xf>
    <xf numFmtId="4" fontId="25" fillId="0" borderId="5" xfId="1" applyNumberFormat="1" applyFont="1" applyBorder="1" applyAlignment="1">
      <alignment horizontal="right" wrapText="1"/>
    </xf>
    <xf numFmtId="4" fontId="4" fillId="0" borderId="5" xfId="1" applyNumberFormat="1" applyFont="1" applyBorder="1" applyAlignment="1"/>
    <xf numFmtId="4" fontId="4" fillId="0" borderId="5" xfId="1" applyNumberFormat="1" applyFont="1" applyBorder="1" applyAlignment="1">
      <alignment wrapText="1"/>
    </xf>
    <xf numFmtId="4" fontId="4" fillId="0" borderId="6" xfId="1" applyNumberFormat="1" applyFont="1" applyBorder="1" applyAlignment="1"/>
    <xf numFmtId="4" fontId="22" fillId="0" borderId="0" xfId="0" applyNumberFormat="1" applyFont="1" applyBorder="1"/>
    <xf numFmtId="1" fontId="25" fillId="0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/>
    <xf numFmtId="0" fontId="24" fillId="0" borderId="3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32" xfId="0" applyFont="1" applyBorder="1"/>
    <xf numFmtId="0" fontId="24" fillId="0" borderId="28" xfId="0" applyFont="1" applyBorder="1" applyAlignment="1">
      <alignment horizontal="center"/>
    </xf>
    <xf numFmtId="0" fontId="0" fillId="0" borderId="0" xfId="0" applyFont="1" applyFill="1" applyBorder="1"/>
    <xf numFmtId="0" fontId="4" fillId="0" borderId="17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4" fontId="8" fillId="0" borderId="11" xfId="2" applyNumberFormat="1" applyFont="1" applyFill="1" applyBorder="1" applyAlignment="1">
      <alignment horizontal="center"/>
    </xf>
    <xf numFmtId="0" fontId="4" fillId="0" borderId="16" xfId="2" applyFont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49" fontId="8" fillId="0" borderId="35" xfId="2" applyNumberFormat="1" applyFont="1" applyBorder="1" applyAlignment="1">
      <alignment horizontal="center"/>
    </xf>
    <xf numFmtId="49" fontId="9" fillId="0" borderId="37" xfId="2" applyNumberFormat="1" applyFont="1" applyBorder="1" applyAlignment="1">
      <alignment horizontal="center"/>
    </xf>
    <xf numFmtId="49" fontId="8" fillId="0" borderId="36" xfId="2" applyNumberFormat="1" applyFont="1" applyBorder="1" applyAlignment="1">
      <alignment horizontal="center"/>
    </xf>
    <xf numFmtId="49" fontId="8" fillId="0" borderId="37" xfId="2" applyNumberFormat="1" applyFont="1" applyBorder="1" applyAlignment="1">
      <alignment horizontal="center"/>
    </xf>
    <xf numFmtId="49" fontId="9" fillId="0" borderId="36" xfId="2" applyNumberFormat="1" applyFont="1" applyBorder="1" applyAlignment="1">
      <alignment horizontal="center"/>
    </xf>
    <xf numFmtId="4" fontId="8" fillId="0" borderId="37" xfId="2" applyNumberFormat="1" applyFont="1" applyBorder="1" applyAlignment="1">
      <alignment horizontal="center"/>
    </xf>
    <xf numFmtId="49" fontId="21" fillId="0" borderId="37" xfId="2" applyNumberFormat="1" applyFont="1" applyBorder="1" applyAlignment="1">
      <alignment horizontal="center"/>
    </xf>
    <xf numFmtId="4" fontId="9" fillId="0" borderId="36" xfId="2" applyNumberFormat="1" applyFont="1" applyBorder="1" applyAlignment="1">
      <alignment horizontal="center"/>
    </xf>
    <xf numFmtId="0" fontId="5" fillId="0" borderId="23" xfId="2" applyFont="1" applyBorder="1"/>
    <xf numFmtId="0" fontId="4" fillId="0" borderId="13" xfId="2" applyFont="1" applyBorder="1" applyAlignment="1">
      <alignment wrapText="1"/>
    </xf>
    <xf numFmtId="49" fontId="4" fillId="0" borderId="16" xfId="2" applyNumberFormat="1" applyFont="1" applyBorder="1" applyAlignment="1">
      <alignment horizontal="center"/>
    </xf>
    <xf numFmtId="49" fontId="8" fillId="0" borderId="40" xfId="2" applyNumberFormat="1" applyFont="1" applyBorder="1"/>
    <xf numFmtId="0" fontId="0" fillId="0" borderId="0" xfId="0" applyFill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workbookViewId="0"/>
  </sheetViews>
  <sheetFormatPr defaultRowHeight="15" x14ac:dyDescent="0.25"/>
  <cols>
    <col min="1" max="1" width="21" customWidth="1"/>
    <col min="2" max="2" width="14.28515625" customWidth="1"/>
    <col min="3" max="3" width="13.7109375" customWidth="1"/>
    <col min="4" max="4" width="12" customWidth="1"/>
    <col min="5" max="5" width="22.7109375" customWidth="1"/>
  </cols>
  <sheetData>
    <row r="1" spans="1:5" x14ac:dyDescent="0.25">
      <c r="A1" s="32" t="s">
        <v>47</v>
      </c>
      <c r="B1" s="32"/>
      <c r="C1" s="32"/>
    </row>
    <row r="2" spans="1:5" x14ac:dyDescent="0.25">
      <c r="A2" s="32" t="s">
        <v>106</v>
      </c>
      <c r="B2" s="32"/>
      <c r="C2" s="32"/>
    </row>
    <row r="3" spans="1:5" ht="15.75" thickBot="1" x14ac:dyDescent="0.3"/>
    <row r="4" spans="1:5" ht="27" thickBot="1" x14ac:dyDescent="0.3">
      <c r="A4" s="79" t="s">
        <v>0</v>
      </c>
      <c r="B4" s="79" t="s">
        <v>48</v>
      </c>
      <c r="C4" s="66" t="s">
        <v>1</v>
      </c>
      <c r="D4" s="33" t="s">
        <v>49</v>
      </c>
      <c r="E4" s="105" t="s">
        <v>2</v>
      </c>
    </row>
    <row r="5" spans="1:5" x14ac:dyDescent="0.25">
      <c r="A5" s="34" t="s">
        <v>3</v>
      </c>
      <c r="B5" s="35"/>
      <c r="C5" s="104"/>
      <c r="D5" s="35"/>
      <c r="E5" s="106"/>
    </row>
    <row r="6" spans="1:5" x14ac:dyDescent="0.25">
      <c r="A6" s="1" t="s">
        <v>4</v>
      </c>
      <c r="B6" s="140">
        <v>115000</v>
      </c>
      <c r="C6" s="141">
        <v>136000</v>
      </c>
      <c r="D6" s="153">
        <f>ROUND(C6/B6*100,0)</f>
        <v>118</v>
      </c>
      <c r="E6" s="103" t="s">
        <v>86</v>
      </c>
    </row>
    <row r="7" spans="1:5" x14ac:dyDescent="0.25">
      <c r="A7" s="1" t="s">
        <v>5</v>
      </c>
      <c r="B7" s="140">
        <v>60000</v>
      </c>
      <c r="C7" s="141">
        <v>61250</v>
      </c>
      <c r="D7" s="154">
        <f t="shared" ref="D7:D11" si="0">ROUND(C7/B7*100,0)</f>
        <v>102</v>
      </c>
      <c r="E7" s="103" t="s">
        <v>85</v>
      </c>
    </row>
    <row r="8" spans="1:5" x14ac:dyDescent="0.25">
      <c r="A8" s="1" t="s">
        <v>6</v>
      </c>
      <c r="B8" s="141">
        <v>1000</v>
      </c>
      <c r="C8" s="141">
        <v>1218</v>
      </c>
      <c r="D8" s="154">
        <f t="shared" si="0"/>
        <v>122</v>
      </c>
      <c r="E8" s="103"/>
    </row>
    <row r="9" spans="1:5" x14ac:dyDescent="0.25">
      <c r="A9" s="2" t="s">
        <v>46</v>
      </c>
      <c r="B9" s="141">
        <v>15000</v>
      </c>
      <c r="C9" s="141">
        <v>20431.52</v>
      </c>
      <c r="D9" s="154">
        <f t="shared" si="0"/>
        <v>136</v>
      </c>
      <c r="E9" s="103"/>
    </row>
    <row r="10" spans="1:5" x14ac:dyDescent="0.25">
      <c r="A10" s="80" t="s">
        <v>69</v>
      </c>
      <c r="B10" s="141">
        <v>3000</v>
      </c>
      <c r="C10" s="141">
        <v>7900</v>
      </c>
      <c r="D10" s="154">
        <f t="shared" si="0"/>
        <v>263</v>
      </c>
      <c r="E10" s="103"/>
    </row>
    <row r="11" spans="1:5" ht="15.75" thickBot="1" x14ac:dyDescent="0.3">
      <c r="A11" s="31" t="s">
        <v>70</v>
      </c>
      <c r="B11" s="142">
        <v>10000</v>
      </c>
      <c r="C11" s="143">
        <v>11236</v>
      </c>
      <c r="D11" s="155">
        <f t="shared" si="0"/>
        <v>112</v>
      </c>
      <c r="E11" s="107" t="s">
        <v>82</v>
      </c>
    </row>
    <row r="12" spans="1:5" x14ac:dyDescent="0.25">
      <c r="A12" s="41" t="s">
        <v>94</v>
      </c>
      <c r="B12" s="147">
        <f>SUM(B6:B11)</f>
        <v>204000</v>
      </c>
      <c r="C12" s="147">
        <f>SUM(C6:C11)</f>
        <v>238035.52</v>
      </c>
      <c r="D12" s="156">
        <f t="shared" ref="D12:D14" si="1">ROUND(C12/B12*100,0)</f>
        <v>117</v>
      </c>
      <c r="E12" s="35"/>
    </row>
    <row r="13" spans="1:5" x14ac:dyDescent="0.25">
      <c r="A13" s="37" t="s">
        <v>67</v>
      </c>
      <c r="B13" s="144">
        <v>1000</v>
      </c>
      <c r="C13" s="144">
        <v>5888</v>
      </c>
      <c r="D13" s="157">
        <v>588</v>
      </c>
      <c r="E13" s="67"/>
    </row>
    <row r="14" spans="1:5" x14ac:dyDescent="0.25">
      <c r="A14" s="37" t="s">
        <v>91</v>
      </c>
      <c r="B14" s="144">
        <v>30000</v>
      </c>
      <c r="C14" s="144">
        <v>19985</v>
      </c>
      <c r="D14" s="157">
        <f t="shared" si="1"/>
        <v>67</v>
      </c>
      <c r="E14" s="67"/>
    </row>
    <row r="15" spans="1:5" ht="15.75" thickBot="1" x14ac:dyDescent="0.3">
      <c r="A15" s="2" t="s">
        <v>95</v>
      </c>
      <c r="B15" s="145">
        <v>688800</v>
      </c>
      <c r="C15" s="145">
        <v>688816.58</v>
      </c>
      <c r="D15" s="158"/>
      <c r="E15" s="77"/>
    </row>
    <row r="16" spans="1:5" s="50" customFormat="1" ht="15.75" thickBot="1" x14ac:dyDescent="0.3">
      <c r="A16" s="64" t="s">
        <v>50</v>
      </c>
      <c r="B16" s="117">
        <f>SUM(B12:B15)</f>
        <v>923800</v>
      </c>
      <c r="C16" s="117">
        <f>SUM(C12:C15)</f>
        <v>952725.1</v>
      </c>
      <c r="D16" s="159">
        <f t="shared" ref="D16" si="2">ROUND(C16/B16*100,0)</f>
        <v>103</v>
      </c>
      <c r="E16" s="49"/>
    </row>
    <row r="17" spans="1:5" ht="15.75" thickTop="1" x14ac:dyDescent="0.25">
      <c r="A17" s="39" t="s">
        <v>7</v>
      </c>
      <c r="B17" s="129"/>
      <c r="C17" s="129"/>
      <c r="D17" s="160"/>
      <c r="E17" s="36"/>
    </row>
    <row r="18" spans="1:5" x14ac:dyDescent="0.25">
      <c r="A18" s="37" t="s">
        <v>73</v>
      </c>
      <c r="B18" s="145">
        <v>50000</v>
      </c>
      <c r="C18" s="149">
        <v>36786</v>
      </c>
      <c r="D18" s="161">
        <f t="shared" ref="D18:D27" si="3">ROUND(C18/B18*100,0)</f>
        <v>74</v>
      </c>
      <c r="E18" s="36"/>
    </row>
    <row r="19" spans="1:5" x14ac:dyDescent="0.25">
      <c r="A19" s="37" t="s">
        <v>74</v>
      </c>
      <c r="B19" s="145">
        <v>5000</v>
      </c>
      <c r="C19" s="149">
        <v>1180</v>
      </c>
      <c r="D19" s="161">
        <f t="shared" si="3"/>
        <v>24</v>
      </c>
      <c r="E19" s="67"/>
    </row>
    <row r="20" spans="1:5" x14ac:dyDescent="0.25">
      <c r="A20" s="37" t="s">
        <v>75</v>
      </c>
      <c r="B20" s="145">
        <v>110000</v>
      </c>
      <c r="C20" s="149">
        <v>86463.6</v>
      </c>
      <c r="D20" s="161">
        <f t="shared" si="3"/>
        <v>79</v>
      </c>
      <c r="E20" s="36"/>
    </row>
    <row r="21" spans="1:5" x14ac:dyDescent="0.25">
      <c r="A21" s="37" t="s">
        <v>76</v>
      </c>
      <c r="B21" s="148">
        <v>75000</v>
      </c>
      <c r="C21" s="150">
        <v>269678</v>
      </c>
      <c r="D21" s="161">
        <f t="shared" si="3"/>
        <v>360</v>
      </c>
      <c r="E21" s="67" t="s">
        <v>83</v>
      </c>
    </row>
    <row r="22" spans="1:5" x14ac:dyDescent="0.25">
      <c r="A22" s="37" t="s">
        <v>77</v>
      </c>
      <c r="B22" s="145">
        <v>2000</v>
      </c>
      <c r="C22" s="149">
        <v>4271</v>
      </c>
      <c r="D22" s="161">
        <f t="shared" si="3"/>
        <v>214</v>
      </c>
      <c r="E22" s="36"/>
    </row>
    <row r="23" spans="1:5" x14ac:dyDescent="0.25">
      <c r="A23" s="37" t="s">
        <v>78</v>
      </c>
      <c r="B23" s="145">
        <v>30000</v>
      </c>
      <c r="C23" s="149">
        <v>33950</v>
      </c>
      <c r="D23" s="161">
        <f t="shared" si="3"/>
        <v>113</v>
      </c>
      <c r="E23" s="36"/>
    </row>
    <row r="24" spans="1:5" x14ac:dyDescent="0.25">
      <c r="A24" s="37" t="s">
        <v>79</v>
      </c>
      <c r="B24" s="145">
        <v>25000</v>
      </c>
      <c r="C24" s="149">
        <v>3734.97</v>
      </c>
      <c r="D24" s="161">
        <f t="shared" si="3"/>
        <v>15</v>
      </c>
      <c r="E24" s="40"/>
    </row>
    <row r="25" spans="1:5" x14ac:dyDescent="0.25">
      <c r="A25" s="37" t="s">
        <v>80</v>
      </c>
      <c r="B25" s="145">
        <v>0</v>
      </c>
      <c r="C25" s="149">
        <v>1800</v>
      </c>
      <c r="D25" s="161">
        <v>0</v>
      </c>
      <c r="E25" s="36"/>
    </row>
    <row r="26" spans="1:5" ht="15.75" thickBot="1" x14ac:dyDescent="0.3">
      <c r="A26" s="38" t="s">
        <v>81</v>
      </c>
      <c r="B26" s="146">
        <v>15000</v>
      </c>
      <c r="C26" s="151">
        <v>9303</v>
      </c>
      <c r="D26" s="162">
        <f t="shared" si="3"/>
        <v>62</v>
      </c>
      <c r="E26" s="65" t="s">
        <v>66</v>
      </c>
    </row>
    <row r="27" spans="1:5" x14ac:dyDescent="0.25">
      <c r="A27" s="41" t="s">
        <v>51</v>
      </c>
      <c r="B27" s="121">
        <f>SUM(B18:B26)</f>
        <v>312000</v>
      </c>
      <c r="C27" s="130">
        <f>SUM(C18:C26)</f>
        <v>447166.56999999995</v>
      </c>
      <c r="D27" s="163">
        <f t="shared" si="3"/>
        <v>143</v>
      </c>
      <c r="E27" s="35"/>
    </row>
    <row r="28" spans="1:5" ht="15.75" thickBot="1" x14ac:dyDescent="0.3">
      <c r="A28" s="39" t="s">
        <v>52</v>
      </c>
      <c r="B28" s="120">
        <f>SUM(B27:B27)</f>
        <v>312000</v>
      </c>
      <c r="C28" s="118">
        <f>SUM(C27:C27)</f>
        <v>447166.56999999995</v>
      </c>
      <c r="D28" s="164"/>
      <c r="E28" s="36"/>
    </row>
    <row r="29" spans="1:5" ht="15.75" thickBot="1" x14ac:dyDescent="0.3">
      <c r="A29" s="42" t="s">
        <v>53</v>
      </c>
      <c r="B29" s="119">
        <f>SUM(B16-B27)</f>
        <v>611800</v>
      </c>
      <c r="C29" s="119">
        <f>SUM(C16-C28)</f>
        <v>505558.53</v>
      </c>
      <c r="D29" s="165">
        <f t="shared" ref="D29" si="4">ROUND(C29/B29*100,0)</f>
        <v>83</v>
      </c>
      <c r="E29" s="43"/>
    </row>
    <row r="32" spans="1:5" x14ac:dyDescent="0.25">
      <c r="A32" s="122" t="s">
        <v>54</v>
      </c>
      <c r="B32" s="127"/>
      <c r="C32" s="127"/>
    </row>
    <row r="33" spans="1:3" x14ac:dyDescent="0.25">
      <c r="A33" s="123" t="s">
        <v>97</v>
      </c>
      <c r="B33" s="127"/>
      <c r="C33" s="124">
        <v>497181.53</v>
      </c>
    </row>
    <row r="34" spans="1:3" x14ac:dyDescent="0.25">
      <c r="A34" s="123" t="s">
        <v>8</v>
      </c>
      <c r="B34" s="127"/>
      <c r="C34" s="152">
        <v>8377</v>
      </c>
    </row>
    <row r="35" spans="1:3" x14ac:dyDescent="0.25">
      <c r="A35" s="125" t="s">
        <v>92</v>
      </c>
      <c r="B35" s="127"/>
      <c r="C35" s="124">
        <v>0</v>
      </c>
    </row>
    <row r="36" spans="1:3" x14ac:dyDescent="0.25">
      <c r="A36" s="127" t="s">
        <v>98</v>
      </c>
      <c r="B36" s="127"/>
      <c r="C36" s="128">
        <f>SUM(C33:C35)</f>
        <v>505558.53</v>
      </c>
    </row>
    <row r="37" spans="1:3" x14ac:dyDescent="0.25">
      <c r="A37" s="127"/>
      <c r="B37" s="127"/>
      <c r="C37" s="127"/>
    </row>
    <row r="38" spans="1:3" x14ac:dyDescent="0.25">
      <c r="A38" s="127" t="s">
        <v>99</v>
      </c>
      <c r="B38" s="126"/>
      <c r="C38" s="127"/>
    </row>
    <row r="39" spans="1:3" x14ac:dyDescent="0.25">
      <c r="A39" s="127" t="s">
        <v>93</v>
      </c>
      <c r="B39" s="126"/>
      <c r="C39" s="12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workbookViewId="0"/>
  </sheetViews>
  <sheetFormatPr defaultRowHeight="15" x14ac:dyDescent="0.25"/>
  <cols>
    <col min="1" max="1" width="21.42578125" customWidth="1"/>
    <col min="3" max="3" width="10.7109375" customWidth="1"/>
    <col min="4" max="4" width="12.7109375" customWidth="1"/>
    <col min="5" max="5" width="13.85546875" customWidth="1"/>
  </cols>
  <sheetData>
    <row r="1" spans="1:5" x14ac:dyDescent="0.25">
      <c r="B1" s="32" t="s">
        <v>100</v>
      </c>
      <c r="C1" s="32"/>
      <c r="D1" s="32"/>
      <c r="E1" s="32"/>
    </row>
    <row r="2" spans="1:5" x14ac:dyDescent="0.25">
      <c r="B2" s="32" t="s">
        <v>89</v>
      </c>
      <c r="C2" s="32"/>
      <c r="D2" s="32"/>
      <c r="E2" s="32"/>
    </row>
    <row r="3" spans="1:5" x14ac:dyDescent="0.25">
      <c r="D3" s="51" t="s">
        <v>55</v>
      </c>
    </row>
    <row r="4" spans="1:5" x14ac:dyDescent="0.25">
      <c r="C4" s="52" t="s">
        <v>56</v>
      </c>
      <c r="D4" s="53"/>
      <c r="E4" s="52" t="s">
        <v>57</v>
      </c>
    </row>
    <row r="5" spans="1:5" x14ac:dyDescent="0.25">
      <c r="A5" t="s">
        <v>101</v>
      </c>
      <c r="C5" s="131">
        <v>688816.58</v>
      </c>
      <c r="D5" s="54"/>
      <c r="E5" s="54"/>
    </row>
    <row r="6" spans="1:5" x14ac:dyDescent="0.25">
      <c r="A6" t="s">
        <v>102</v>
      </c>
      <c r="C6" s="54">
        <v>263908.52</v>
      </c>
      <c r="D6" s="54"/>
      <c r="E6" s="54"/>
    </row>
    <row r="7" spans="1:5" x14ac:dyDescent="0.25">
      <c r="A7" t="s">
        <v>58</v>
      </c>
      <c r="C7" s="54"/>
      <c r="D7" s="54"/>
      <c r="E7" s="54"/>
    </row>
    <row r="8" spans="1:5" x14ac:dyDescent="0.25">
      <c r="C8" s="54"/>
      <c r="D8" s="54"/>
      <c r="E8" s="54"/>
    </row>
    <row r="9" spans="1:5" x14ac:dyDescent="0.25">
      <c r="A9" t="s">
        <v>103</v>
      </c>
      <c r="C9" s="54"/>
      <c r="D9" s="54"/>
      <c r="E9" s="54">
        <v>447166.57</v>
      </c>
    </row>
    <row r="10" spans="1:5" x14ac:dyDescent="0.25">
      <c r="A10" t="s">
        <v>59</v>
      </c>
      <c r="C10" s="54"/>
      <c r="D10" s="54"/>
      <c r="E10" s="54"/>
    </row>
    <row r="11" spans="1:5" x14ac:dyDescent="0.25">
      <c r="A11" t="s">
        <v>104</v>
      </c>
      <c r="C11" s="54"/>
      <c r="D11" s="54"/>
      <c r="E11" s="54">
        <v>505558.53</v>
      </c>
    </row>
    <row r="12" spans="1:5" ht="15.75" thickBot="1" x14ac:dyDescent="0.3">
      <c r="A12" s="55" t="s">
        <v>60</v>
      </c>
      <c r="B12" s="55"/>
      <c r="C12" s="56"/>
      <c r="D12" s="56"/>
      <c r="E12" s="56">
        <v>0</v>
      </c>
    </row>
    <row r="13" spans="1:5" x14ac:dyDescent="0.25">
      <c r="A13" s="57" t="s">
        <v>61</v>
      </c>
      <c r="C13" s="54">
        <f>SUM(C5:C12)</f>
        <v>952725.1</v>
      </c>
      <c r="D13" s="54"/>
      <c r="E13" s="54">
        <f>SUM(E5:E12)</f>
        <v>952725.10000000009</v>
      </c>
    </row>
    <row r="14" spans="1:5" x14ac:dyDescent="0.25">
      <c r="A14" s="57"/>
      <c r="C14" s="54"/>
      <c r="D14" s="54"/>
      <c r="E14" s="54"/>
    </row>
    <row r="15" spans="1:5" x14ac:dyDescent="0.25">
      <c r="C15" s="32" t="s">
        <v>62</v>
      </c>
    </row>
    <row r="16" spans="1:5" x14ac:dyDescent="0.25">
      <c r="A16" s="32" t="s">
        <v>63</v>
      </c>
    </row>
    <row r="17" spans="1:5" x14ac:dyDescent="0.25">
      <c r="A17" t="s">
        <v>68</v>
      </c>
      <c r="E17" s="45">
        <v>61250</v>
      </c>
    </row>
    <row r="18" spans="1:5" x14ac:dyDescent="0.25">
      <c r="A18" s="76" t="s">
        <v>107</v>
      </c>
      <c r="B18" s="58"/>
      <c r="C18" s="58"/>
      <c r="D18" s="58"/>
      <c r="E18" s="59"/>
    </row>
    <row r="19" spans="1:5" x14ac:dyDescent="0.25">
      <c r="A19" s="166" t="s">
        <v>105</v>
      </c>
      <c r="B19" s="58"/>
      <c r="C19" s="58"/>
      <c r="D19" s="58"/>
      <c r="E19" s="59">
        <v>9716</v>
      </c>
    </row>
    <row r="20" spans="1:5" x14ac:dyDescent="0.25">
      <c r="A20" s="166" t="s">
        <v>135</v>
      </c>
      <c r="B20" s="58"/>
      <c r="C20" s="58"/>
      <c r="D20" s="58"/>
      <c r="E20" s="59">
        <v>920</v>
      </c>
    </row>
    <row r="21" spans="1:5" x14ac:dyDescent="0.25">
      <c r="A21" s="46" t="s">
        <v>61</v>
      </c>
      <c r="B21" s="58"/>
      <c r="C21" s="58"/>
      <c r="D21" s="58"/>
      <c r="E21" s="61">
        <f>SUM(E17:E20)</f>
        <v>71886</v>
      </c>
    </row>
    <row r="22" spans="1:5" x14ac:dyDescent="0.25">
      <c r="A22" s="46"/>
      <c r="B22" s="58"/>
      <c r="C22" s="58"/>
      <c r="D22" s="58"/>
      <c r="E22" s="61"/>
    </row>
    <row r="23" spans="1:5" x14ac:dyDescent="0.25">
      <c r="A23" s="46" t="s">
        <v>64</v>
      </c>
      <c r="E23" s="54"/>
    </row>
    <row r="24" spans="1:5" x14ac:dyDescent="0.25">
      <c r="A24" t="s">
        <v>87</v>
      </c>
      <c r="E24" s="54"/>
    </row>
    <row r="25" spans="1:5" x14ac:dyDescent="0.25">
      <c r="A25" s="44" t="s">
        <v>137</v>
      </c>
      <c r="E25" s="109">
        <v>32440</v>
      </c>
    </row>
    <row r="26" spans="1:5" x14ac:dyDescent="0.25">
      <c r="A26" s="44" t="s">
        <v>90</v>
      </c>
      <c r="E26" s="109">
        <v>40000</v>
      </c>
    </row>
    <row r="27" spans="1:5" x14ac:dyDescent="0.25">
      <c r="A27" s="44" t="s">
        <v>108</v>
      </c>
      <c r="E27" s="109">
        <v>2000</v>
      </c>
    </row>
    <row r="28" spans="1:5" x14ac:dyDescent="0.25">
      <c r="A28" s="44" t="s">
        <v>109</v>
      </c>
      <c r="E28" s="109">
        <v>7000</v>
      </c>
    </row>
    <row r="29" spans="1:5" x14ac:dyDescent="0.25">
      <c r="A29" s="44" t="s">
        <v>96</v>
      </c>
      <c r="E29" s="109">
        <v>5888</v>
      </c>
    </row>
    <row r="30" spans="1:5" x14ac:dyDescent="0.25">
      <c r="A30" s="44" t="s">
        <v>110</v>
      </c>
      <c r="E30" s="109">
        <v>150000</v>
      </c>
    </row>
    <row r="31" spans="1:5" x14ac:dyDescent="0.25">
      <c r="A31" s="44" t="s">
        <v>111</v>
      </c>
      <c r="E31" s="109">
        <v>31350</v>
      </c>
    </row>
    <row r="32" spans="1:5" x14ac:dyDescent="0.25">
      <c r="A32" s="108" t="s">
        <v>112</v>
      </c>
      <c r="B32" s="53"/>
      <c r="C32" s="53"/>
      <c r="D32" s="53"/>
      <c r="E32" s="110">
        <v>1000</v>
      </c>
    </row>
    <row r="33" spans="1:5" x14ac:dyDescent="0.25">
      <c r="A33" s="46" t="s">
        <v>61</v>
      </c>
      <c r="B33" s="32"/>
      <c r="C33" s="32"/>
      <c r="D33" s="32"/>
      <c r="E33" s="47">
        <f>SUM(E25:E32)</f>
        <v>269678</v>
      </c>
    </row>
    <row r="34" spans="1:5" x14ac:dyDescent="0.25">
      <c r="A34" s="46"/>
      <c r="B34" s="32"/>
      <c r="C34" s="32"/>
      <c r="D34" s="32"/>
      <c r="E34" s="47"/>
    </row>
    <row r="35" spans="1:5" x14ac:dyDescent="0.25">
      <c r="A35" s="48" t="s">
        <v>113</v>
      </c>
      <c r="E35" s="54"/>
    </row>
    <row r="36" spans="1:5" x14ac:dyDescent="0.25">
      <c r="A36" s="48" t="s">
        <v>65</v>
      </c>
      <c r="E36" s="73">
        <v>2675</v>
      </c>
    </row>
    <row r="37" spans="1:5" x14ac:dyDescent="0.25">
      <c r="A37" s="48" t="s">
        <v>114</v>
      </c>
      <c r="E37" s="73">
        <v>2400</v>
      </c>
    </row>
    <row r="38" spans="1:5" x14ac:dyDescent="0.25">
      <c r="A38" s="48" t="s">
        <v>115</v>
      </c>
      <c r="E38" s="73">
        <v>1020</v>
      </c>
    </row>
    <row r="39" spans="1:5" x14ac:dyDescent="0.25">
      <c r="A39" s="62" t="s">
        <v>84</v>
      </c>
      <c r="B39" s="53"/>
      <c r="C39" s="53"/>
      <c r="D39" s="53"/>
      <c r="E39" s="60">
        <v>3208</v>
      </c>
    </row>
    <row r="40" spans="1:5" x14ac:dyDescent="0.25">
      <c r="A40" s="46" t="s">
        <v>61</v>
      </c>
      <c r="B40" s="32"/>
      <c r="C40" s="32"/>
      <c r="D40" s="32"/>
      <c r="E40" s="47">
        <f>SUM(E36:E39)</f>
        <v>9303</v>
      </c>
    </row>
    <row r="42" spans="1:5" x14ac:dyDescent="0.25">
      <c r="A42" s="78" t="s">
        <v>136</v>
      </c>
    </row>
    <row r="43" spans="1:5" x14ac:dyDescent="0.25">
      <c r="A43" s="78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workbookViewId="0">
      <selection activeCell="B38" sqref="B38"/>
    </sheetView>
  </sheetViews>
  <sheetFormatPr defaultRowHeight="15" x14ac:dyDescent="0.25"/>
  <cols>
    <col min="1" max="1" width="12.28515625" customWidth="1"/>
    <col min="7" max="7" width="27.85546875" customWidth="1"/>
  </cols>
  <sheetData>
    <row r="1" spans="1:7" x14ac:dyDescent="0.25">
      <c r="A1" s="3" t="s">
        <v>9</v>
      </c>
      <c r="B1" s="7" t="s">
        <v>10</v>
      </c>
      <c r="C1" s="8"/>
      <c r="D1" s="8"/>
      <c r="E1" s="8"/>
      <c r="F1" s="8"/>
      <c r="G1" s="8"/>
    </row>
    <row r="2" spans="1:7" x14ac:dyDescent="0.25">
      <c r="A2" s="3"/>
      <c r="B2" s="8"/>
      <c r="C2" s="7" t="s">
        <v>133</v>
      </c>
      <c r="D2" s="8"/>
      <c r="E2" s="8"/>
      <c r="F2" s="8"/>
      <c r="G2" s="8"/>
    </row>
    <row r="3" spans="1:7" ht="15.75" thickBot="1" x14ac:dyDescent="0.3">
      <c r="A3" s="3"/>
      <c r="B3" s="3"/>
      <c r="C3" s="3"/>
      <c r="D3" s="3"/>
      <c r="E3" s="3"/>
      <c r="F3" s="3"/>
      <c r="G3" s="91"/>
    </row>
    <row r="4" spans="1:7" ht="15.75" thickBot="1" x14ac:dyDescent="0.3">
      <c r="A4" s="11"/>
      <c r="B4" s="12" t="s">
        <v>11</v>
      </c>
      <c r="C4" s="12"/>
      <c r="D4" s="13"/>
      <c r="E4" s="30"/>
      <c r="F4" s="30" t="s">
        <v>12</v>
      </c>
      <c r="G4" s="13"/>
    </row>
    <row r="5" spans="1:7" x14ac:dyDescent="0.25">
      <c r="A5" s="92" t="s">
        <v>88</v>
      </c>
      <c r="B5" s="25" t="s">
        <v>13</v>
      </c>
      <c r="C5" s="23" t="s">
        <v>14</v>
      </c>
      <c r="D5" s="24" t="s">
        <v>71</v>
      </c>
      <c r="E5" s="81" t="s">
        <v>15</v>
      </c>
      <c r="F5" s="81" t="s">
        <v>16</v>
      </c>
      <c r="G5" s="24" t="s">
        <v>2</v>
      </c>
    </row>
    <row r="6" spans="1:7" ht="15.75" thickBot="1" x14ac:dyDescent="0.3">
      <c r="A6" s="93"/>
      <c r="B6" s="15"/>
      <c r="C6" s="20"/>
      <c r="D6" s="82" t="s">
        <v>17</v>
      </c>
      <c r="E6" s="181"/>
      <c r="F6" s="132" t="s">
        <v>17</v>
      </c>
      <c r="G6" s="10"/>
    </row>
    <row r="7" spans="1:7" x14ac:dyDescent="0.25">
      <c r="A7" s="182" t="s">
        <v>18</v>
      </c>
      <c r="B7" s="16" t="s">
        <v>19</v>
      </c>
      <c r="C7" s="21">
        <v>35</v>
      </c>
      <c r="D7" s="68">
        <v>7000</v>
      </c>
      <c r="E7" s="133" t="s">
        <v>116</v>
      </c>
      <c r="F7" s="113">
        <v>830</v>
      </c>
      <c r="G7" s="135"/>
    </row>
    <row r="8" spans="1:7" ht="15.75" thickBot="1" x14ac:dyDescent="0.3">
      <c r="A8" s="94"/>
      <c r="B8" s="16"/>
      <c r="C8" s="167"/>
      <c r="D8" s="68"/>
      <c r="E8" s="134" t="s">
        <v>117</v>
      </c>
      <c r="F8" s="113">
        <v>4185</v>
      </c>
      <c r="G8" s="111" t="s">
        <v>118</v>
      </c>
    </row>
    <row r="9" spans="1:7" ht="15.75" thickTop="1" x14ac:dyDescent="0.25">
      <c r="A9" s="95" t="s">
        <v>20</v>
      </c>
      <c r="B9" s="17" t="s">
        <v>21</v>
      </c>
      <c r="C9" s="168">
        <v>24</v>
      </c>
      <c r="D9" s="69">
        <v>4800</v>
      </c>
      <c r="E9" s="173" t="s">
        <v>119</v>
      </c>
      <c r="F9" s="84">
        <v>750</v>
      </c>
      <c r="G9" s="63"/>
    </row>
    <row r="10" spans="1:7" ht="15.75" thickBot="1" x14ac:dyDescent="0.3">
      <c r="A10" s="96"/>
      <c r="B10" s="97"/>
      <c r="C10" s="169"/>
      <c r="D10" s="70"/>
      <c r="E10" s="174"/>
      <c r="F10" s="116"/>
      <c r="G10" s="111"/>
    </row>
    <row r="11" spans="1:7" ht="15.75" thickTop="1" x14ac:dyDescent="0.25">
      <c r="A11" s="95" t="s">
        <v>22</v>
      </c>
      <c r="B11" s="17" t="s">
        <v>23</v>
      </c>
      <c r="C11" s="168">
        <v>35</v>
      </c>
      <c r="D11" s="170">
        <v>7000</v>
      </c>
      <c r="E11" s="175" t="s">
        <v>120</v>
      </c>
      <c r="F11" s="84">
        <v>610</v>
      </c>
      <c r="G11" s="135"/>
    </row>
    <row r="12" spans="1:7" ht="15.75" thickBot="1" x14ac:dyDescent="0.3">
      <c r="A12" s="98"/>
      <c r="B12" s="18"/>
      <c r="C12" s="167"/>
      <c r="D12" s="71"/>
      <c r="E12" s="176" t="s">
        <v>121</v>
      </c>
      <c r="F12" s="116">
        <v>240</v>
      </c>
      <c r="G12" s="9" t="s">
        <v>72</v>
      </c>
    </row>
    <row r="13" spans="1:7" ht="15.75" thickTop="1" x14ac:dyDescent="0.25">
      <c r="A13" s="95" t="s">
        <v>24</v>
      </c>
      <c r="B13" s="17" t="s">
        <v>25</v>
      </c>
      <c r="C13" s="168">
        <v>45</v>
      </c>
      <c r="D13" s="69">
        <v>9000</v>
      </c>
      <c r="E13" s="173" t="s">
        <v>122</v>
      </c>
      <c r="F13" s="84">
        <v>610</v>
      </c>
      <c r="G13" s="83"/>
    </row>
    <row r="14" spans="1:7" ht="15.75" thickBot="1" x14ac:dyDescent="0.3">
      <c r="A14" s="96"/>
      <c r="B14" s="19"/>
      <c r="C14" s="169"/>
      <c r="D14" s="70"/>
      <c r="E14" s="176"/>
      <c r="F14" s="116"/>
      <c r="G14" s="99"/>
    </row>
    <row r="15" spans="1:7" ht="15.75" thickTop="1" x14ac:dyDescent="0.25">
      <c r="A15" s="95" t="s">
        <v>26</v>
      </c>
      <c r="B15" s="17" t="s">
        <v>27</v>
      </c>
      <c r="C15" s="22">
        <v>33</v>
      </c>
      <c r="D15" s="69">
        <v>6600</v>
      </c>
      <c r="E15" s="175" t="s">
        <v>123</v>
      </c>
      <c r="F15" s="84">
        <v>660</v>
      </c>
      <c r="G15" s="63"/>
    </row>
    <row r="16" spans="1:7" ht="15.75" thickBot="1" x14ac:dyDescent="0.3">
      <c r="A16" s="96"/>
      <c r="B16" s="19"/>
      <c r="C16" s="169"/>
      <c r="D16" s="70"/>
      <c r="E16" s="176"/>
      <c r="F16" s="116"/>
      <c r="G16" s="100"/>
    </row>
    <row r="17" spans="1:7" ht="15.75" thickTop="1" x14ac:dyDescent="0.25">
      <c r="A17" s="95" t="s">
        <v>28</v>
      </c>
      <c r="B17" s="17" t="s">
        <v>29</v>
      </c>
      <c r="C17" s="168">
        <v>32</v>
      </c>
      <c r="D17" s="69">
        <v>6200</v>
      </c>
      <c r="E17" s="175" t="s">
        <v>124</v>
      </c>
      <c r="F17" s="136">
        <v>640</v>
      </c>
      <c r="G17" s="86"/>
    </row>
    <row r="18" spans="1:7" ht="15.75" thickBot="1" x14ac:dyDescent="0.3">
      <c r="A18" s="96"/>
      <c r="B18" s="19"/>
      <c r="C18" s="169"/>
      <c r="D18" s="70"/>
      <c r="E18" s="176"/>
      <c r="F18" s="116"/>
      <c r="G18" s="74"/>
    </row>
    <row r="19" spans="1:7" ht="15.75" thickTop="1" x14ac:dyDescent="0.25">
      <c r="A19" s="95" t="s">
        <v>30</v>
      </c>
      <c r="B19" s="17" t="s">
        <v>31</v>
      </c>
      <c r="C19" s="168">
        <v>61</v>
      </c>
      <c r="D19" s="69">
        <v>12200</v>
      </c>
      <c r="E19" s="175" t="s">
        <v>125</v>
      </c>
      <c r="F19" s="84">
        <v>490</v>
      </c>
      <c r="G19" s="14"/>
    </row>
    <row r="20" spans="1:7" ht="15.75" thickBot="1" x14ac:dyDescent="0.3">
      <c r="A20" s="96"/>
      <c r="B20" s="19"/>
      <c r="C20" s="169"/>
      <c r="D20" s="70"/>
      <c r="E20" s="176"/>
      <c r="F20" s="116"/>
      <c r="G20" s="75"/>
    </row>
    <row r="21" spans="1:7" ht="15.75" thickTop="1" x14ac:dyDescent="0.25">
      <c r="A21" s="95" t="s">
        <v>32</v>
      </c>
      <c r="B21" s="17" t="s">
        <v>33</v>
      </c>
      <c r="C21" s="168">
        <v>121</v>
      </c>
      <c r="D21" s="69">
        <v>24200</v>
      </c>
      <c r="E21" s="177" t="s">
        <v>126</v>
      </c>
      <c r="F21" s="84">
        <v>5400</v>
      </c>
      <c r="G21" s="112" t="s">
        <v>127</v>
      </c>
    </row>
    <row r="22" spans="1:7" ht="15.75" thickBot="1" x14ac:dyDescent="0.3">
      <c r="A22" s="96"/>
      <c r="B22" s="19"/>
      <c r="C22" s="169"/>
      <c r="D22" s="70"/>
      <c r="E22" s="176" t="s">
        <v>124</v>
      </c>
      <c r="F22" s="178">
        <v>510</v>
      </c>
      <c r="G22" s="75"/>
    </row>
    <row r="23" spans="1:7" ht="15.75" thickTop="1" x14ac:dyDescent="0.25">
      <c r="A23" s="95" t="s">
        <v>34</v>
      </c>
      <c r="B23" s="17" t="s">
        <v>35</v>
      </c>
      <c r="C23" s="168">
        <v>29</v>
      </c>
      <c r="D23" s="72">
        <v>5800</v>
      </c>
      <c r="E23" s="175" t="s">
        <v>128</v>
      </c>
      <c r="F23" s="84">
        <v>620</v>
      </c>
      <c r="G23" s="86"/>
    </row>
    <row r="24" spans="1:7" ht="15.75" thickBot="1" x14ac:dyDescent="0.3">
      <c r="A24" s="98"/>
      <c r="B24" s="16"/>
      <c r="C24" s="167"/>
      <c r="D24" s="101"/>
      <c r="E24" s="173"/>
      <c r="F24" s="138"/>
      <c r="G24" s="102"/>
    </row>
    <row r="25" spans="1:7" ht="15.75" thickTop="1" x14ac:dyDescent="0.25">
      <c r="A25" s="95" t="s">
        <v>36</v>
      </c>
      <c r="B25" s="17" t="s">
        <v>37</v>
      </c>
      <c r="C25" s="168">
        <v>66</v>
      </c>
      <c r="D25" s="69">
        <v>13200</v>
      </c>
      <c r="E25" s="175" t="s">
        <v>129</v>
      </c>
      <c r="F25" s="136">
        <v>640</v>
      </c>
      <c r="G25" s="86"/>
    </row>
    <row r="26" spans="1:7" ht="15.75" thickBot="1" x14ac:dyDescent="0.3">
      <c r="A26" s="98"/>
      <c r="B26" s="16"/>
      <c r="C26" s="167"/>
      <c r="D26" s="68"/>
      <c r="E26" s="173"/>
      <c r="F26" s="113"/>
      <c r="G26" s="9"/>
    </row>
    <row r="27" spans="1:7" ht="15.75" thickTop="1" x14ac:dyDescent="0.25">
      <c r="A27" s="95" t="s">
        <v>38</v>
      </c>
      <c r="B27" s="17" t="s">
        <v>39</v>
      </c>
      <c r="C27" s="168">
        <v>78</v>
      </c>
      <c r="D27" s="69">
        <v>15600</v>
      </c>
      <c r="E27" s="175" t="s">
        <v>130</v>
      </c>
      <c r="F27" s="84">
        <v>820</v>
      </c>
      <c r="G27" s="114"/>
    </row>
    <row r="28" spans="1:7" ht="15.75" thickBot="1" x14ac:dyDescent="0.3">
      <c r="A28" s="98"/>
      <c r="B28" s="16"/>
      <c r="C28" s="167"/>
      <c r="D28" s="68"/>
      <c r="E28" s="179"/>
      <c r="F28" s="137"/>
      <c r="G28" s="115"/>
    </row>
    <row r="29" spans="1:7" ht="15.75" thickTop="1" x14ac:dyDescent="0.25">
      <c r="A29" s="95" t="s">
        <v>40</v>
      </c>
      <c r="B29" s="17" t="s">
        <v>41</v>
      </c>
      <c r="C29" s="168">
        <v>75</v>
      </c>
      <c r="D29" s="69">
        <v>15000</v>
      </c>
      <c r="E29" s="177" t="s">
        <v>131</v>
      </c>
      <c r="F29" s="180">
        <v>2756.52</v>
      </c>
      <c r="G29" s="86" t="s">
        <v>118</v>
      </c>
    </row>
    <row r="30" spans="1:7" ht="15.75" thickBot="1" x14ac:dyDescent="0.3">
      <c r="A30" s="96"/>
      <c r="B30" s="97"/>
      <c r="C30" s="169"/>
      <c r="D30" s="70"/>
      <c r="E30" s="176"/>
      <c r="F30" s="116"/>
      <c r="G30" s="111"/>
    </row>
    <row r="31" spans="1:7" ht="15.75" thickTop="1" x14ac:dyDescent="0.25">
      <c r="A31" s="98" t="s">
        <v>42</v>
      </c>
      <c r="B31" s="16" t="s">
        <v>43</v>
      </c>
      <c r="C31" s="167">
        <v>47</v>
      </c>
      <c r="D31" s="68">
        <v>9400</v>
      </c>
      <c r="E31" s="173" t="s">
        <v>132</v>
      </c>
      <c r="F31" s="113">
        <v>670</v>
      </c>
      <c r="G31" s="85"/>
    </row>
    <row r="32" spans="1:7" ht="15.75" thickBot="1" x14ac:dyDescent="0.3">
      <c r="A32" s="93"/>
      <c r="B32" s="183"/>
      <c r="C32" s="171"/>
      <c r="D32" s="172"/>
      <c r="E32" s="173"/>
      <c r="F32" s="113"/>
      <c r="G32" s="85"/>
    </row>
    <row r="33" spans="1:7" ht="15.75" thickBot="1" x14ac:dyDescent="0.3">
      <c r="A33" s="87" t="s">
        <v>44</v>
      </c>
      <c r="B33" s="88"/>
      <c r="C33" s="29">
        <v>680</v>
      </c>
      <c r="D33" s="89">
        <f>SUM(D7:D32)</f>
        <v>136000</v>
      </c>
      <c r="E33" s="184"/>
      <c r="F33" s="139">
        <f>SUM(F7:F31)</f>
        <v>20431.52</v>
      </c>
      <c r="G33" s="90"/>
    </row>
    <row r="34" spans="1:7" x14ac:dyDescent="0.25">
      <c r="A34" s="4"/>
      <c r="B34" s="5"/>
      <c r="C34" s="4"/>
      <c r="D34" s="6"/>
      <c r="E34" s="5"/>
      <c r="F34" s="6"/>
      <c r="G34" s="5"/>
    </row>
    <row r="35" spans="1:7" x14ac:dyDescent="0.25">
      <c r="A35" s="26" t="s">
        <v>134</v>
      </c>
      <c r="B35" s="27"/>
      <c r="C35" s="26"/>
      <c r="D35" s="28"/>
      <c r="E35" s="27"/>
      <c r="F35" s="28"/>
      <c r="G35" s="27"/>
    </row>
    <row r="36" spans="1:7" x14ac:dyDescent="0.25">
      <c r="A36" s="26" t="s">
        <v>45</v>
      </c>
      <c r="B36" s="27"/>
      <c r="C36" s="26"/>
      <c r="D36" s="28"/>
      <c r="E36" s="27"/>
      <c r="F36" s="28"/>
      <c r="G36" s="27"/>
    </row>
    <row r="38" spans="1:7" x14ac:dyDescent="0.25">
      <c r="C38" s="185"/>
      <c r="D38" s="185"/>
      <c r="E38" s="185"/>
    </row>
  </sheetData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výkaz2022</vt:lpstr>
      <vt:lpstr>bilance</vt:lpstr>
      <vt:lpstr>výstava,členské</vt:lpstr>
    </vt:vector>
  </TitlesOfParts>
  <Company>Windows Xp Ultimate 2008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Dostalova</dc:creator>
  <cp:lastModifiedBy>Dostálová Jana</cp:lastModifiedBy>
  <cp:lastPrinted>2023-01-19T06:42:08Z</cp:lastPrinted>
  <dcterms:created xsi:type="dcterms:W3CDTF">2010-09-09T16:35:05Z</dcterms:created>
  <dcterms:modified xsi:type="dcterms:W3CDTF">2023-01-19T09:44:57Z</dcterms:modified>
</cp:coreProperties>
</file>